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ade calculator" sheetId="1" state="visible" r:id="rId2"/>
    <sheet name="Sheet2" sheetId="2" state="hidden" r:id="rId3"/>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<sst xmlns="http://schemas.openxmlformats.org/spreadsheetml/2006/main" count="49" uniqueCount="36">
  <si>
    <t xml:space="preserve">The “Grade needed on the Final”  result is calculated in two methods:  final replaces lowest exam grade and not replacing the lowest exam grade.  The best result is displayed.</t>
  </si>
  <si>
    <t xml:space="preserve">Input your information in the cells of this color.</t>
  </si>
  <si>
    <t xml:space="preserve">Input the following information</t>
  </si>
  <si>
    <t xml:space="preserve">Input the lowest grade needed for the course letter grade</t>
  </si>
  <si>
    <t xml:space="preserve">Course Grade</t>
  </si>
  <si>
    <t xml:space="preserve">Grade needed on the Final</t>
  </si>
  <si>
    <t xml:space="preserve">% of course</t>
  </si>
  <si>
    <t xml:space="preserve">Avg/Grades</t>
  </si>
  <si>
    <t xml:space="preserve">Lab Avg</t>
  </si>
  <si>
    <t xml:space="preserve">A</t>
  </si>
  <si>
    <t xml:space="preserve">Homework Avg</t>
  </si>
  <si>
    <t xml:space="preserve">B</t>
  </si>
  <si>
    <t xml:space="preserve">Quiz Avg</t>
  </si>
  <si>
    <t xml:space="preserve">C</t>
  </si>
  <si>
    <t xml:space="preserve">Exam 1</t>
  </si>
  <si>
    <t xml:space="preserve">D</t>
  </si>
  <si>
    <t xml:space="preserve">Exam 2</t>
  </si>
  <si>
    <t xml:space="preserve">Exam 3</t>
  </si>
  <si>
    <t xml:space="preserve">The grey regions are for the non-exam portions of the course grade.</t>
  </si>
  <si>
    <t xml:space="preserve">Final Exam</t>
  </si>
  <si>
    <t xml:space="preserve">This spreadsheet has been provided as an aid to help determine what you need on the final for a certain letter grades in the course.    </t>
  </si>
  <si>
    <t xml:space="preserve">Please be sure to check these calculations.   While I believe that the results are accurate, sometimes loading a document into different spreadsheet programs will have interesting results on the formulas.  For any discrepancies, the syllabus has the official method of calculating the course grade and that result will overrule any result given by this spreadsheet.</t>
  </si>
  <si>
    <t xml:space="preserve">no replace</t>
  </si>
  <si>
    <t xml:space="preserve">replace </t>
  </si>
  <si>
    <t xml:space="preserve">final exam </t>
  </si>
  <si>
    <t xml:space="preserve">min grade</t>
  </si>
  <si>
    <t xml:space="preserve">final grade</t>
  </si>
  <si>
    <t xml:space="preserve">grade</t>
  </si>
  <si>
    <t xml:space="preserve">Quiz Avg.</t>
  </si>
  <si>
    <t xml:space="preserve">Matlab Avg</t>
  </si>
  <si>
    <t xml:space="preserve">Final</t>
  </si>
  <si>
    <t xml:space="preserve">sum</t>
  </si>
  <si>
    <t xml:space="preserve">min exam </t>
  </si>
  <si>
    <t xml:space="preserve">points</t>
  </si>
  <si>
    <t xml:space="preserve">all exams</t>
  </si>
  <si>
    <t xml:space="preserve">Top 2 exams</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</si>
</sst>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10">
    <fill>
      <patternFill patternType="none"/>
    </fill>
    <fill>
      <patternFill patternType="gray125"/>
    </fill>
    <fill>
      <patternFill patternType="solid">
        <fgColor rgb="FFFFFF00"/>
        <bgColor rgb="FFFFFF00"/>
      </patternFill>
    </fill>
    <fill>
      <patternFill patternType="solid">
        <fgColor rgb="FFFFCC99"/>
        <bgColor rgb="FFD9D9D9"/>
      </patternFill>
    </fill>
    <fill>
      <patternFill patternType="solid">
        <fgColor rgb="FFCCFFFF"/>
        <bgColor rgb="FFCCFFCC"/>
      </patternFill>
    </fill>
    <fill>
      <patternFill patternType="solid">
        <fgColor rgb="FFD9D9D9"/>
        <bgColor rgb="FFCFE7F5"/>
      </patternFill>
    </fill>
    <fill>
      <patternFill patternType="solid">
        <fgColor rgb="FFFFFFCC"/>
        <bgColor rgb="FFFFFFFF"/>
      </patternFill>
    </fill>
    <fill>
      <patternFill patternType="solid">
        <fgColor rgb="FF83CAFF"/>
        <bgColor rgb="FF9999FF"/>
      </patternFill>
    </fill>
    <fill>
      <patternFill patternType="solid">
        <fgColor rgb="FFCFE7F5"/>
        <bgColor rgb="FFD9D9D9"/>
      </patternFill>
    </fill>
    <fill>
      <patternFill patternType="solid">
        <fgColor rgb="FF23FF23"/>
        <bgColor rgb="FF33CCCC"/>
      </patternFill>
    </fill>
  </fills>
  <borders count="5">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2" borderId="0" xfId="0" applyFont="true" applyBorder="true" applyAlignment="true" applyProtection="false">
      <alignment horizontal="center" vertical="center" textRotation="0" wrapText="true" indent="0" shrinkToFit="false"/>
      <protection locked="true" hidden="false"/>
    </xf>
    <xf numFmtId="164" fontId="0" fillId="3" borderId="0" xfId="0" applyFont="true" applyBorder="true" applyAlignment="true" applyProtection="false">
      <alignment horizontal="center" vertical="center" textRotation="0" wrapText="true" indent="0" shrinkToFit="false"/>
      <protection locked="true" hidden="false"/>
    </xf>
    <xf numFmtId="164" fontId="0" fillId="4"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4" borderId="1" xfId="0" applyFont="true" applyBorder="true" applyAlignment="true" applyProtection="false">
      <alignment horizontal="center"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0" fillId="3" borderId="0" xfId="0" applyFont="false" applyBorder="false" applyAlignment="true" applyProtection="true">
      <alignment horizontal="center" vertical="bottom" textRotation="0" wrapText="false" indent="0" shrinkToFit="false"/>
      <protection locked="false" hidden="false"/>
    </xf>
    <xf numFmtId="164" fontId="0" fillId="5" borderId="1" xfId="0" applyFont="true" applyBorder="true" applyAlignment="true" applyProtection="true">
      <alignment horizontal="center" vertical="bottom" textRotation="0" wrapText="false" indent="0" shrinkToFit="false"/>
      <protection locked="false" hidden="false"/>
    </xf>
    <xf numFmtId="164" fontId="0" fillId="3" borderId="2" xfId="0" applyFont="false" applyBorder="true" applyAlignment="true" applyProtection="true">
      <alignment horizontal="center"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6" borderId="1" xfId="0" applyFont="true" applyBorder="true" applyAlignment="true" applyProtection="true">
      <alignment horizontal="center" vertical="bottom" textRotation="0" wrapText="false" indent="0" shrinkToFit="false"/>
      <protection locked="true" hidden="false"/>
    </xf>
    <xf numFmtId="164" fontId="0" fillId="6" borderId="1" xfId="0" applyFont="true" applyBorder="true" applyAlignment="true" applyProtection="false">
      <alignment horizontal="center" vertical="bottom" textRotation="0" wrapText="false" indent="0" shrinkToFit="false"/>
      <protection locked="true" hidden="false"/>
    </xf>
    <xf numFmtId="165" fontId="0" fillId="7" borderId="0" xfId="0" applyFont="false" applyBorder="false" applyAlignment="true" applyProtection="true">
      <alignment horizontal="center" vertical="bottom" textRotation="0" wrapText="false" indent="0" shrinkToFit="false"/>
      <protection locked="true" hidden="false"/>
    </xf>
    <xf numFmtId="164" fontId="0" fillId="3" borderId="3" xfId="0" applyFont="false" applyBorder="true" applyAlignment="true" applyProtection="true">
      <alignment horizontal="center" vertical="bottom" textRotation="0" wrapText="false" indent="0" shrinkToFit="false"/>
      <protection locked="false" hidden="false"/>
    </xf>
    <xf numFmtId="164" fontId="0" fillId="3" borderId="4" xfId="0" applyFont="false" applyBorder="true" applyAlignment="true" applyProtection="true">
      <alignment horizontal="center" vertical="bottom" textRotation="0" wrapText="false" indent="0" shrinkToFit="false"/>
      <protection locked="false" hidden="false"/>
    </xf>
    <xf numFmtId="164" fontId="0" fillId="5" borderId="0" xfId="0" applyFont="true" applyBorder="true" applyAlignment="true" applyProtection="true">
      <alignment horizontal="center" vertical="bottom" textRotation="0" wrapText="true" indent="0" shrinkToFit="false"/>
      <protection locked="true" hidden="false"/>
    </xf>
    <xf numFmtId="164" fontId="0" fillId="0" borderId="0" xfId="0" applyFont="false" applyBorder="tru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0" fillId="8" borderId="0" xfId="0" applyFont="true" applyBorder="true" applyAlignment="true" applyProtection="false">
      <alignment horizontal="center" vertical="center" textRotation="0" wrapText="true" indent="0" shrinkToFit="false"/>
      <protection locked="true" hidden="false"/>
    </xf>
    <xf numFmtId="165"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4" fontId="0" fillId="6" borderId="1"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23FF23"/>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FE7F5"/>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26"/>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A16" activeCellId="0" sqref="A16"/>
    </sheetView>
  </sheetViews>
  <sheetFormatPr defaultColWidth="8.5703125" defaultRowHeight="12.75" zeroHeight="false" outlineLevelRow="0" outlineLevelCol="0"/>
  <cols>
    <col collapsed="false" customWidth="true" hidden="false" outlineLevel="0" max="1" min="1" style="0" width="12.27"/>
    <col collapsed="false" customWidth="true" hidden="false" outlineLevel="0" max="2" min="2" style="0" width="17.26"/>
    <col collapsed="false" customWidth="true" hidden="false" outlineLevel="0" max="3" min="3" style="0" width="12.8"/>
    <col collapsed="false" customWidth="true" hidden="false" outlineLevel="0" max="6" min="4" style="0" width="6.08"/>
    <col collapsed="false" customWidth="true" hidden="false" outlineLevel="0" max="7" min="7" style="0" width="11.07"/>
    <col collapsed="false" customWidth="true" hidden="false" outlineLevel="0" max="9" min="9" style="0" width="8.67"/>
    <col collapsed="false" customWidth="true" hidden="false" outlineLevel="0" max="10" min="10" style="0" width="12.66"/>
  </cols>
  <sheetData>
    <row r="1" customFormat="false" ht="12.85" hidden="false" customHeight="true" outlineLevel="0" collapsed="false">
      <c r="B1" s="1"/>
      <c r="F1" s="2" t="s">
        <v>0</v>
      </c>
      <c r="G1" s="2"/>
      <c r="H1" s="2"/>
      <c r="I1" s="2"/>
      <c r="J1" s="2"/>
    </row>
    <row r="2" customFormat="false" ht="12.85" hidden="false" customHeight="true" outlineLevel="0" collapsed="false">
      <c r="B2" s="3" t="s">
        <v>1</v>
      </c>
      <c r="C2" s="3"/>
      <c r="F2" s="2"/>
      <c r="G2" s="2"/>
      <c r="H2" s="2"/>
      <c r="I2" s="2"/>
      <c r="J2" s="2"/>
    </row>
    <row r="3" customFormat="false" ht="12.75" hidden="false" customHeight="false" outlineLevel="0" collapsed="false">
      <c r="B3" s="3"/>
      <c r="C3" s="3"/>
      <c r="F3" s="2"/>
      <c r="G3" s="2"/>
      <c r="H3" s="2"/>
      <c r="I3" s="2"/>
      <c r="J3" s="2"/>
    </row>
    <row r="4" customFormat="false" ht="12.75" hidden="false" customHeight="false" outlineLevel="0" collapsed="false">
      <c r="B4" s="3"/>
      <c r="C4" s="3"/>
      <c r="F4" s="2"/>
      <c r="G4" s="2"/>
      <c r="H4" s="2"/>
      <c r="I4" s="2"/>
      <c r="J4" s="2"/>
    </row>
    <row r="5" customFormat="false" ht="12.75" hidden="false" customHeight="false" outlineLevel="0" collapsed="false">
      <c r="B5" s="1"/>
    </row>
    <row r="6" customFormat="false" ht="12.85" hidden="false" customHeight="true" outlineLevel="0" collapsed="false">
      <c r="A6" s="4" t="s">
        <v>2</v>
      </c>
      <c r="B6" s="4"/>
      <c r="C6" s="4"/>
      <c r="F6" s="4" t="s">
        <v>3</v>
      </c>
      <c r="G6" s="4"/>
      <c r="I6" s="4" t="s">
        <v>4</v>
      </c>
      <c r="J6" s="4" t="s">
        <v>5</v>
      </c>
    </row>
    <row r="7" customFormat="false" ht="12.85" hidden="false" customHeight="true" outlineLevel="0" collapsed="false">
      <c r="A7" s="5"/>
      <c r="B7" s="5"/>
      <c r="C7" s="5"/>
      <c r="F7" s="4"/>
      <c r="G7" s="4"/>
      <c r="I7" s="4"/>
      <c r="J7" s="4"/>
    </row>
    <row r="8" customFormat="false" ht="12.75" hidden="false" customHeight="false" outlineLevel="0" collapsed="false">
      <c r="F8" s="4"/>
      <c r="G8" s="4"/>
      <c r="I8" s="4"/>
      <c r="J8" s="4"/>
    </row>
    <row r="9" customFormat="false" ht="12.75" hidden="false" customHeight="false" outlineLevel="0" collapsed="false">
      <c r="A9" s="6" t="s">
        <v>6</v>
      </c>
      <c r="C9" s="7" t="s">
        <v>7</v>
      </c>
      <c r="F9" s="4"/>
      <c r="G9" s="4"/>
      <c r="I9" s="4"/>
      <c r="J9" s="4"/>
    </row>
    <row r="10" customFormat="false" ht="12.75" hidden="false" customHeight="false" outlineLevel="0" collapsed="false">
      <c r="A10" s="8" t="n">
        <v>5</v>
      </c>
      <c r="B10" s="9" t="s">
        <v>8</v>
      </c>
      <c r="C10" s="10" t="n">
        <v>95</v>
      </c>
      <c r="D10" s="11"/>
      <c r="E10" s="11"/>
      <c r="F10" s="12" t="s">
        <v>9</v>
      </c>
      <c r="G10" s="10" t="n">
        <v>90</v>
      </c>
      <c r="I10" s="13" t="s">
        <v>9</v>
      </c>
      <c r="J10" s="14" t="n">
        <f aca="false">Sheet2!M3</f>
        <v>116.25</v>
      </c>
    </row>
    <row r="11" customFormat="false" ht="12.75" hidden="false" customHeight="false" outlineLevel="0" collapsed="false">
      <c r="A11" s="8" t="n">
        <v>7.5</v>
      </c>
      <c r="B11" s="9" t="s">
        <v>10</v>
      </c>
      <c r="C11" s="15" t="n">
        <v>95</v>
      </c>
      <c r="D11" s="11"/>
      <c r="E11" s="11"/>
      <c r="F11" s="12" t="s">
        <v>11</v>
      </c>
      <c r="G11" s="15" t="n">
        <v>80</v>
      </c>
      <c r="I11" s="13" t="s">
        <v>11</v>
      </c>
      <c r="J11" s="14" t="n">
        <f aca="false">Sheet2!M4</f>
        <v>91.25</v>
      </c>
    </row>
    <row r="12" customFormat="false" ht="12.75" hidden="false" customHeight="false" outlineLevel="0" collapsed="false">
      <c r="A12" s="8" t="n">
        <v>7.5</v>
      </c>
      <c r="B12" s="9" t="s">
        <v>12</v>
      </c>
      <c r="C12" s="15" t="n">
        <v>75</v>
      </c>
      <c r="D12" s="11"/>
      <c r="E12" s="11"/>
      <c r="F12" s="12" t="s">
        <v>13</v>
      </c>
      <c r="G12" s="15" t="n">
        <v>67</v>
      </c>
      <c r="I12" s="13" t="s">
        <v>13</v>
      </c>
      <c r="J12" s="14" t="n">
        <f aca="false">Sheet2!M5</f>
        <v>52.5</v>
      </c>
    </row>
    <row r="13" customFormat="false" ht="12.75" hidden="false" customHeight="false" outlineLevel="0" collapsed="false">
      <c r="A13" s="8" t="n">
        <v>20</v>
      </c>
      <c r="B13" s="12" t="s">
        <v>14</v>
      </c>
      <c r="C13" s="15" t="n">
        <v>65</v>
      </c>
      <c r="D13" s="11"/>
      <c r="E13" s="11"/>
      <c r="F13" s="12" t="s">
        <v>15</v>
      </c>
      <c r="G13" s="16" t="n">
        <v>57</v>
      </c>
      <c r="I13" s="13" t="s">
        <v>15</v>
      </c>
      <c r="J13" s="14" t="n">
        <f aca="false">Sheet2!M6</f>
        <v>2.5</v>
      </c>
    </row>
    <row r="14" customFormat="false" ht="12.8" hidden="false" customHeight="false" outlineLevel="0" collapsed="false">
      <c r="A14" s="8" t="n">
        <v>20</v>
      </c>
      <c r="B14" s="12" t="s">
        <v>16</v>
      </c>
      <c r="C14" s="15" t="n">
        <v>65</v>
      </c>
      <c r="D14" s="11"/>
      <c r="E14" s="11"/>
      <c r="F14" s="11"/>
      <c r="G14" s="11"/>
    </row>
    <row r="15" customFormat="false" ht="12.8" hidden="false" customHeight="true" outlineLevel="0" collapsed="false">
      <c r="A15" s="8" t="n">
        <v>20</v>
      </c>
      <c r="B15" s="12" t="s">
        <v>17</v>
      </c>
      <c r="C15" s="16" t="n">
        <v>65</v>
      </c>
      <c r="D15" s="11"/>
      <c r="E15" s="11"/>
      <c r="F15" s="17" t="s">
        <v>18</v>
      </c>
      <c r="G15" s="17"/>
      <c r="H15" s="17"/>
      <c r="I15" s="17"/>
      <c r="J15" s="17"/>
    </row>
    <row r="16" customFormat="false" ht="12.75" hidden="false" customHeight="false" outlineLevel="0" collapsed="false">
      <c r="A16" s="8" t="n">
        <v>20</v>
      </c>
      <c r="B16" s="12" t="s">
        <v>19</v>
      </c>
      <c r="C16" s="18"/>
      <c r="D16" s="11"/>
      <c r="E16" s="11"/>
      <c r="F16" s="17"/>
      <c r="G16" s="17"/>
      <c r="H16" s="17"/>
      <c r="I16" s="17"/>
      <c r="J16" s="17"/>
    </row>
    <row r="17" customFormat="false" ht="12.75" hidden="false" customHeight="false" outlineLevel="0" collapsed="false">
      <c r="A17" s="19"/>
      <c r="B17" s="20"/>
      <c r="C17" s="18"/>
      <c r="D17" s="11"/>
      <c r="E17" s="11"/>
      <c r="F17" s="11"/>
      <c r="G17" s="11"/>
    </row>
    <row r="18" customFormat="false" ht="12.85" hidden="false" customHeight="true" outlineLevel="0" collapsed="false">
      <c r="F18" s="21" t="s">
        <v>20</v>
      </c>
      <c r="G18" s="21"/>
      <c r="H18" s="21"/>
      <c r="I18" s="21"/>
      <c r="J18" s="21"/>
    </row>
    <row r="19" customFormat="false" ht="12.75" hidden="false" customHeight="false" outlineLevel="0" collapsed="false">
      <c r="A19" s="22" t="str">
        <f aca="false">IF(Sheet2!B9&lt;&gt;100,"Error in the percentages"," ")</f>
        <v> </v>
      </c>
      <c r="B19" s="22"/>
      <c r="F19" s="21"/>
      <c r="G19" s="21"/>
      <c r="H19" s="21"/>
      <c r="I19" s="21"/>
      <c r="J19" s="21"/>
    </row>
    <row r="20" customFormat="false" ht="12.75" hidden="false" customHeight="false" outlineLevel="0" collapsed="false">
      <c r="F20" s="21"/>
      <c r="G20" s="21"/>
      <c r="H20" s="21"/>
      <c r="I20" s="21"/>
      <c r="J20" s="21"/>
    </row>
    <row r="22" customFormat="false" ht="12.85" hidden="false" customHeight="true" outlineLevel="0" collapsed="false">
      <c r="B22" s="2" t="s">
        <v>21</v>
      </c>
      <c r="C22" s="2"/>
      <c r="D22" s="2"/>
      <c r="E22" s="2"/>
      <c r="F22" s="2"/>
      <c r="G22" s="2"/>
      <c r="H22" s="2"/>
      <c r="I22" s="2"/>
      <c r="J22" s="23"/>
    </row>
    <row r="23" customFormat="false" ht="12.75" hidden="false" customHeight="false" outlineLevel="0" collapsed="false">
      <c r="B23" s="2"/>
      <c r="C23" s="2"/>
      <c r="D23" s="2"/>
      <c r="E23" s="2"/>
      <c r="F23" s="2"/>
      <c r="G23" s="2"/>
      <c r="H23" s="2"/>
      <c r="I23" s="2"/>
    </row>
    <row r="24" customFormat="false" ht="12.75" hidden="false" customHeight="false" outlineLevel="0" collapsed="false">
      <c r="B24" s="2"/>
      <c r="C24" s="2"/>
      <c r="D24" s="2"/>
      <c r="E24" s="2"/>
      <c r="F24" s="2"/>
      <c r="G24" s="2"/>
      <c r="H24" s="2"/>
      <c r="I24" s="2"/>
    </row>
    <row r="25" customFormat="false" ht="12.75" hidden="false" customHeight="false" outlineLevel="0" collapsed="false">
      <c r="B25" s="2"/>
      <c r="C25" s="2"/>
      <c r="D25" s="2"/>
      <c r="E25" s="2"/>
      <c r="F25" s="2"/>
      <c r="G25" s="2"/>
      <c r="H25" s="2"/>
      <c r="I25" s="2"/>
    </row>
    <row r="26" customFormat="false" ht="12.75" hidden="false" customHeight="false" outlineLevel="0" collapsed="false">
      <c r="B26" s="2"/>
      <c r="C26" s="2"/>
      <c r="D26" s="2"/>
      <c r="E26" s="2"/>
      <c r="F26" s="2"/>
      <c r="G26" s="2"/>
      <c r="H26" s="2"/>
      <c r="I26" s="2"/>
    </row>
  </sheetData>
  <sheetProtection algorithmName="SHA-512" hashValue="UtEPo46XPNzvLauwyiimCaak1As6BdIDBY0tQY4Y5Cs3ykz95QsvoxrtjzfQyWntix4ZU3jE7y0G0GxS/R3+7g==" saltValue="C3W2xtkJ0VW5Wgurkifb9Q==" spinCount="100000" sheet="true" objects="true" scenarios="true"/>
  <mergeCells count="10">
    <mergeCell ref="F1:J4"/>
    <mergeCell ref="B2:C4"/>
    <mergeCell ref="A6:C6"/>
    <mergeCell ref="F6:G9"/>
    <mergeCell ref="I6:I9"/>
    <mergeCell ref="J6:J9"/>
    <mergeCell ref="F15:J16"/>
    <mergeCell ref="F18:J20"/>
    <mergeCell ref="A19:B19"/>
    <mergeCell ref="B22:I26"/>
  </mergeCell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5"/>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K12" activeCellId="0" sqref="K12"/>
    </sheetView>
  </sheetViews>
  <sheetFormatPr defaultColWidth="8.5703125" defaultRowHeight="12.75" zeroHeight="false" outlineLevelRow="0" outlineLevelCol="0"/>
  <cols>
    <col collapsed="false" customWidth="true" hidden="false" outlineLevel="0" max="6" min="6" style="0" width="4.07"/>
    <col collapsed="false" customWidth="true" hidden="false" outlineLevel="0" max="7" min="7" style="24" width="9.73"/>
    <col collapsed="false" customWidth="true" hidden="false" outlineLevel="0" max="8" min="8" style="0" width="3.4"/>
    <col collapsed="false" customWidth="true" hidden="false" outlineLevel="0" max="10" min="10" style="0" width="3.53"/>
    <col collapsed="false" customWidth="true" hidden="false" outlineLevel="0" max="12" min="12" style="0" width="6.08"/>
  </cols>
  <sheetData>
    <row r="1" customFormat="false" ht="12.75" hidden="false" customHeight="false" outlineLevel="0" collapsed="false">
      <c r="I1" s="25" t="s">
        <v>22</v>
      </c>
      <c r="K1" s="26" t="s">
        <v>23</v>
      </c>
      <c r="M1" s="0" t="s">
        <v>24</v>
      </c>
    </row>
    <row r="2" customFormat="false" ht="12.75" hidden="false" customHeight="false" outlineLevel="0" collapsed="false">
      <c r="B2" s="27" t="n">
        <f aca="false">'grade calculator'!A10</f>
        <v>5</v>
      </c>
      <c r="C2" s="28" t="s">
        <v>10</v>
      </c>
      <c r="D2" s="0" t="n">
        <f aca="false">'grade calculator'!C10</f>
        <v>95</v>
      </c>
      <c r="G2" s="24" t="s">
        <v>25</v>
      </c>
      <c r="I2" s="25" t="s">
        <v>26</v>
      </c>
      <c r="K2" s="26" t="s">
        <v>26</v>
      </c>
      <c r="M2" s="0" t="s">
        <v>27</v>
      </c>
    </row>
    <row r="3" customFormat="false" ht="12.8" hidden="false" customHeight="false" outlineLevel="0" collapsed="false">
      <c r="B3" s="27" t="n">
        <f aca="false">'grade calculator'!A11</f>
        <v>7.5</v>
      </c>
      <c r="C3" s="28" t="s">
        <v>28</v>
      </c>
      <c r="D3" s="0" t="n">
        <f aca="false">'grade calculator'!C11</f>
        <v>95</v>
      </c>
      <c r="F3" s="0" t="s">
        <v>9</v>
      </c>
      <c r="G3" s="24" t="n">
        <f aca="false">'grade calculator'!G10</f>
        <v>90</v>
      </c>
      <c r="I3" s="0" t="n">
        <f aca="false">(G3-D$13)/$B$8*100</f>
        <v>167.5</v>
      </c>
      <c r="K3" s="0" t="n">
        <f aca="false">(G3-D$15)/($B$7+$B$8)*100</f>
        <v>116.25</v>
      </c>
      <c r="M3" s="0" t="n">
        <f aca="false">ROUND(IF(K3&lt;$D$10,I3,K3),2)</f>
        <v>116.25</v>
      </c>
    </row>
    <row r="4" customFormat="false" ht="12.8" hidden="false" customHeight="false" outlineLevel="0" collapsed="false">
      <c r="B4" s="27" t="n">
        <f aca="false">'grade calculator'!A12</f>
        <v>7.5</v>
      </c>
      <c r="C4" s="28" t="s">
        <v>29</v>
      </c>
      <c r="D4" s="0" t="n">
        <f aca="false">'grade calculator'!C12</f>
        <v>75</v>
      </c>
      <c r="F4" s="0" t="s">
        <v>11</v>
      </c>
      <c r="G4" s="24" t="n">
        <f aca="false">'grade calculator'!G11</f>
        <v>80</v>
      </c>
      <c r="I4" s="0" t="n">
        <f aca="false">(G4-D$13)/$B$8*100</f>
        <v>117.5</v>
      </c>
      <c r="K4" s="0" t="n">
        <f aca="false">(G4-D$15)/($B$7+$B$8)*100</f>
        <v>91.25</v>
      </c>
      <c r="M4" s="0" t="n">
        <f aca="false">ROUND(IF(K4&lt;$D$10,I4,K4),2)</f>
        <v>91.25</v>
      </c>
    </row>
    <row r="5" customFormat="false" ht="12.8" hidden="false" customHeight="false" outlineLevel="0" collapsed="false">
      <c r="B5" s="27" t="n">
        <f aca="false">'grade calculator'!A13</f>
        <v>20</v>
      </c>
      <c r="C5" s="28" t="s">
        <v>14</v>
      </c>
      <c r="D5" s="0" t="n">
        <f aca="false">'grade calculator'!C13</f>
        <v>65</v>
      </c>
      <c r="F5" s="0" t="s">
        <v>13</v>
      </c>
      <c r="G5" s="24" t="n">
        <f aca="false">'grade calculator'!G12</f>
        <v>67</v>
      </c>
      <c r="I5" s="0" t="n">
        <f aca="false">(G5-D$13)/$B$8*100</f>
        <v>52.5</v>
      </c>
      <c r="K5" s="0" t="n">
        <f aca="false">(G5-D$15)/($B$7+$B$8)*100</f>
        <v>58.75</v>
      </c>
      <c r="M5" s="0" t="n">
        <f aca="false">ROUND(IF(K5&lt;$D$10,I5,K5),2)</f>
        <v>52.5</v>
      </c>
    </row>
    <row r="6" customFormat="false" ht="12.8" hidden="false" customHeight="false" outlineLevel="0" collapsed="false">
      <c r="B6" s="27" t="n">
        <f aca="false">'grade calculator'!A14</f>
        <v>20</v>
      </c>
      <c r="C6" s="28" t="s">
        <v>16</v>
      </c>
      <c r="D6" s="0" t="n">
        <f aca="false">'grade calculator'!C14</f>
        <v>65</v>
      </c>
      <c r="F6" s="0" t="s">
        <v>15</v>
      </c>
      <c r="G6" s="24" t="n">
        <f aca="false">'grade calculator'!G13</f>
        <v>57</v>
      </c>
      <c r="I6" s="0" t="n">
        <f aca="false">(G6-D$13)/$B$8*100</f>
        <v>2.5</v>
      </c>
      <c r="K6" s="0" t="n">
        <f aca="false">(G6-D$15)/($B$7+$B$8)*100</f>
        <v>33.75</v>
      </c>
      <c r="M6" s="0" t="n">
        <f aca="false">ROUND(IF(K6&lt;$D$10,I6,K6),2)</f>
        <v>2.5</v>
      </c>
    </row>
    <row r="7" customFormat="false" ht="12.75" hidden="false" customHeight="false" outlineLevel="0" collapsed="false">
      <c r="B7" s="27" t="n">
        <f aca="false">'grade calculator'!A15</f>
        <v>20</v>
      </c>
      <c r="C7" s="28" t="s">
        <v>17</v>
      </c>
      <c r="D7" s="0" t="n">
        <f aca="false">'grade calculator'!C15</f>
        <v>65</v>
      </c>
    </row>
    <row r="8" customFormat="false" ht="12.75" hidden="false" customHeight="false" outlineLevel="0" collapsed="false">
      <c r="B8" s="27" t="n">
        <f aca="false">'grade calculator'!A16</f>
        <v>20</v>
      </c>
      <c r="C8" s="28" t="s">
        <v>30</v>
      </c>
    </row>
    <row r="9" customFormat="false" ht="12.75" hidden="false" customHeight="false" outlineLevel="0" collapsed="false">
      <c r="A9" s="0" t="s">
        <v>31</v>
      </c>
      <c r="B9" s="24" t="n">
        <f aca="false">SUM(B2:B8)</f>
        <v>100</v>
      </c>
    </row>
    <row r="10" customFormat="false" ht="12.75" hidden="false" customHeight="false" outlineLevel="0" collapsed="false">
      <c r="C10" s="0" t="s">
        <v>32</v>
      </c>
      <c r="D10" s="0" t="n">
        <f aca="false">MIN(D5:D7)</f>
        <v>65</v>
      </c>
    </row>
    <row r="12" customFormat="false" ht="12.75" hidden="false" customHeight="false" outlineLevel="0" collapsed="false">
      <c r="C12" s="0" t="s">
        <v>33</v>
      </c>
    </row>
    <row r="13" customFormat="false" ht="12.75" hidden="false" customHeight="false" outlineLevel="0" collapsed="false">
      <c r="C13" s="0" t="s">
        <v>34</v>
      </c>
      <c r="D13" s="0" t="n">
        <f aca="false">(D2*B2+D3*B3+D4*B4+D5*B5+D6*B6+D7*B7)/100</f>
        <v>56.5</v>
      </c>
    </row>
    <row r="15" customFormat="false" ht="12.75" hidden="false" customHeight="false" outlineLevel="0" collapsed="false">
      <c r="C15" s="0" t="s">
        <v>35</v>
      </c>
      <c r="D15" s="0" t="n">
        <f aca="false">(D2*B2+D3*B3+D4*B4+B7*(SUM(D5:D7)-MIN(D5:D7)))/100</f>
        <v>43.5</v>
      </c>
    </row>
  </sheetData>
  <sheetProtection sheet="true" password="cb1b" objects="true" scenarios="true"/>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90</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2016-08-24T17:07:59Z</dcterms:created>
  <dc:creator/>
  <dc:description/>
  <dc:language>en-US</dc:language>
  <cp:lastModifiedBy/>
  <dcterms:modified xsi:type="dcterms:W3CDTF">2023-06-20T13:24:34Z</dcterms:modified>
  <cp:revision>31</cp:revision>
  <dc:subject/>
  <dc:title/>
</cp:coreProperties>
</file>

<file path=docProps/custom.xml><?xml version="1.0" encoding="utf-8"?>
<Properties xmlns="http://schemas.openxmlformats.org/officeDocument/2006/custom-properties" xmlns:vt="http://schemas.openxmlformats.org/officeDocument/2006/docPropsVTypes"/>
</file>